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nelson\Desktop\"/>
    </mc:Choice>
  </mc:AlternateContent>
  <bookViews>
    <workbookView xWindow="0" yWindow="0" windowWidth="21600" windowHeight="9192" activeTab="2"/>
  </bookViews>
  <sheets>
    <sheet name="Instructions" sheetId="7" r:id="rId1"/>
    <sheet name="Cover" sheetId="6" r:id="rId2"/>
    <sheet name="Summary" sheetId="11" r:id="rId3"/>
    <sheet name="Transaction Register" sheetId="10" r:id="rId4"/>
    <sheet name="hidden" sheetId="4" state="hidden"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11" l="1"/>
  <c r="E26" i="11"/>
  <c r="E19" i="11" l="1"/>
  <c r="E25" i="11" l="1"/>
  <c r="E24" i="11"/>
  <c r="E23" i="11"/>
  <c r="E22" i="11" l="1"/>
  <c r="E21" i="11"/>
  <c r="E20" i="11"/>
  <c r="E18" i="11"/>
  <c r="E17" i="11"/>
  <c r="E16" i="11"/>
  <c r="E15" i="11"/>
  <c r="E14" i="11"/>
  <c r="E13" i="11"/>
  <c r="E12" i="11"/>
  <c r="E11" i="11"/>
  <c r="B14" i="11"/>
  <c r="B13" i="11"/>
  <c r="B11" i="11"/>
  <c r="B12" i="11"/>
  <c r="D4" i="11" l="1"/>
  <c r="D33" i="10"/>
  <c r="D6" i="11" s="1"/>
  <c r="E33" i="10"/>
  <c r="D5" i="11" s="1"/>
  <c r="F6" i="10" l="1"/>
  <c r="F7" i="10" l="1"/>
  <c r="F8" i="10" s="1"/>
  <c r="F9" i="10" s="1"/>
  <c r="F10" i="10" s="1"/>
  <c r="F11" i="10" s="1"/>
  <c r="F12" i="10" s="1"/>
  <c r="F13" i="10" s="1"/>
  <c r="F14" i="10" s="1"/>
  <c r="F15" i="10" s="1"/>
  <c r="F16" i="10" s="1"/>
  <c r="F17" i="10" s="1"/>
  <c r="F18" i="10" s="1"/>
  <c r="F19" i="10" s="1"/>
  <c r="F20" i="10" s="1"/>
  <c r="F21" i="10" s="1"/>
  <c r="F22" i="10" s="1"/>
  <c r="F23" i="10" s="1"/>
  <c r="F24" i="10" s="1"/>
  <c r="F25" i="10" s="1"/>
  <c r="F26" i="10" s="1"/>
  <c r="F27" i="10" s="1"/>
  <c r="F28" i="10" s="1"/>
  <c r="F29" i="10" s="1"/>
  <c r="F30" i="10" s="1"/>
  <c r="F31" i="10" s="1"/>
  <c r="F32" i="10" s="1"/>
  <c r="F34" i="10" s="1"/>
  <c r="D7" i="11" s="1"/>
</calcChain>
</file>

<file path=xl/sharedStrings.xml><?xml version="1.0" encoding="utf-8"?>
<sst xmlns="http://schemas.openxmlformats.org/spreadsheetml/2006/main" count="114" uniqueCount="89">
  <si>
    <t>Date</t>
  </si>
  <si>
    <t>Description</t>
  </si>
  <si>
    <t>Payee</t>
  </si>
  <si>
    <t>Balance</t>
  </si>
  <si>
    <t>Categories</t>
  </si>
  <si>
    <t>Expenses</t>
  </si>
  <si>
    <t>Income</t>
  </si>
  <si>
    <t>Appreciation Gifts</t>
  </si>
  <si>
    <t>Badges and Patches</t>
  </si>
  <si>
    <t>Parties</t>
  </si>
  <si>
    <t>Memberships</t>
  </si>
  <si>
    <t>Food</t>
  </si>
  <si>
    <t>Other Income</t>
  </si>
  <si>
    <t>Other Expenses</t>
  </si>
  <si>
    <t>Books and Learning</t>
  </si>
  <si>
    <t>Camping</t>
  </si>
  <si>
    <t>Crafts</t>
  </si>
  <si>
    <t>Day Camp</t>
  </si>
  <si>
    <t>Events</t>
  </si>
  <si>
    <t>Field Trips</t>
  </si>
  <si>
    <t>Supplies</t>
  </si>
  <si>
    <t>Take Action</t>
  </si>
  <si>
    <t>Travel</t>
  </si>
  <si>
    <t>Uniforms</t>
  </si>
  <si>
    <t>Transaction Register</t>
  </si>
  <si>
    <t>Cookies Income</t>
  </si>
  <si>
    <t>Donations Income</t>
  </si>
  <si>
    <t>Troop Dues Income</t>
  </si>
  <si>
    <t>INSTRUCTIONS FOR COMPLETING SERVICE UNIT AND/OR TROOP</t>
  </si>
  <si>
    <t>FINANCIAL REPORTS</t>
  </si>
  <si>
    <t xml:space="preserve">1.     The reporting period is June 1 (prior year) to May 31 (current year)
2.    Troop Financial Reports are due to their Service Unit Finance Representative by June 30 of each year.  If the Service Unit does not currently have a Finance Representative, the report will go to the Service Unit Director.
3.    Service Unit Financial Reports along with the Troop Financial Reports are due to Girl Scouts of Utah by July 31 of each year.  They can either be sent electronically to finance@gsutah.org or mailed to Girl Scouts of Utah, Finance Department, 445 E. 4500 South, Salt Lake City, UT 84107
4.    The Service Unit will need to complete the Service Unit Financial Report Cover Sheet (remember two signatures are required); Summary Page; Transaction Register and attach a copy of their May 31 (current year) bank statement.
5.    The Troop will need to complete the Troop Financial Report Cover Sheet (remember two signatures from co-signers on the account are required); Summary Page; Transaction Register and attached a copy of their May 31 (current year) bank statement.
6.    Additional copies of the Transaction Register may be made as needed.
7.    Financial reports will be reviewed by the Audit and Finance Committee (committee appointed by the Board of Directors) in August of each year.  Girl Scouts of Utah may request additional documentation and/or receipts along with additional bank statements if questions arise.  Please remember you must keep financial records for three years after May 31 of the current year cycle.
8.    The forms are PDF fillable forms.  These forms can be filled out manually or downloaded into excel, if desired.
</t>
  </si>
  <si>
    <t>Any questions regarding troop/service unit financial reports can be sent to finance@gsutah.org.</t>
  </si>
  <si>
    <t>Service Unit</t>
  </si>
  <si>
    <t>Remaining Funds</t>
  </si>
  <si>
    <t xml:space="preserve">We certify that, to the best of our knowledge and belief, all the information provided is true, correct
and complete. </t>
  </si>
  <si>
    <t>Submitted by</t>
  </si>
  <si>
    <t>Print Name _________________________________________________ Date: ______________________</t>
  </si>
  <si>
    <t>Signature _____________________________________________________________________________</t>
  </si>
  <si>
    <t>Please note: The Audit and Finance Committee will be auditing troop financial reports in August of
each year. Please keep on hand all bank statements and supporting documentation for 3 years
after the end of your reporting period. If requested, you will need to provide additional documentation
to Girl Scouts of Utah.</t>
  </si>
  <si>
    <t>Please note: The time period
for this report is June 1 (prior year) to May
31 (current year)</t>
  </si>
  <si>
    <t>Payment Amt</t>
  </si>
  <si>
    <t>Deposit Amt</t>
  </si>
  <si>
    <t>Month/day</t>
  </si>
  <si>
    <t>From/to Whom?</t>
  </si>
  <si>
    <t>reason for transaction (what was purchased/deposited)</t>
  </si>
  <si>
    <r>
      <t>*</t>
    </r>
    <r>
      <rPr>
        <b/>
        <sz val="11"/>
        <color theme="1"/>
        <rFont val="Calibri"/>
        <family val="2"/>
        <scheme val="minor"/>
      </rPr>
      <t>Starting Balance:</t>
    </r>
  </si>
  <si>
    <t>Select from drop down</t>
  </si>
  <si>
    <r>
      <rPr>
        <sz val="14"/>
        <color theme="1"/>
        <rFont val="Calibri"/>
        <family val="2"/>
        <scheme val="minor"/>
      </rPr>
      <t xml:space="preserve">Ending Balance </t>
    </r>
    <r>
      <rPr>
        <sz val="10"/>
        <color theme="1"/>
        <rFont val="Calibri"/>
        <family val="2"/>
        <scheme val="minor"/>
      </rPr>
      <t>(amount should match your bank statement from may 31st of current year)</t>
    </r>
  </si>
  <si>
    <r>
      <rPr>
        <sz val="14"/>
        <color theme="1"/>
        <rFont val="Calibri"/>
        <family val="2"/>
        <scheme val="minor"/>
      </rPr>
      <t xml:space="preserve">Total Payments/Total Deposits </t>
    </r>
    <r>
      <rPr>
        <sz val="10"/>
        <color theme="1"/>
        <rFont val="Calibri"/>
        <family val="2"/>
        <scheme val="minor"/>
      </rPr>
      <t>(amounts should match your income/expenses on your Summary Page)</t>
    </r>
  </si>
  <si>
    <t>Summary</t>
  </si>
  <si>
    <t>Starting Balance (bank statement May 31 prior year)</t>
  </si>
  <si>
    <t>Income (add total from transaction report)</t>
  </si>
  <si>
    <t>Expenses (subtract total from transaction report)</t>
  </si>
  <si>
    <t>Ending Balance (bank statement from May 31 current year)</t>
  </si>
  <si>
    <r>
      <rPr>
        <sz val="11"/>
        <rFont val="Calibri"/>
        <family val="2"/>
      </rPr>
      <t>Appreciation Gifts</t>
    </r>
  </si>
  <si>
    <r>
      <rPr>
        <sz val="11"/>
        <rFont val="Calibri"/>
        <family val="2"/>
      </rPr>
      <t>Badges and Patches</t>
    </r>
  </si>
  <si>
    <r>
      <rPr>
        <sz val="11"/>
        <rFont val="Calibri"/>
        <family val="2"/>
      </rPr>
      <t>Books and Learning</t>
    </r>
  </si>
  <si>
    <r>
      <rPr>
        <sz val="11"/>
        <rFont val="Calibri"/>
        <family val="2"/>
      </rPr>
      <t>Camping</t>
    </r>
  </si>
  <si>
    <r>
      <rPr>
        <sz val="11"/>
        <rFont val="Calibri"/>
        <family val="2"/>
      </rPr>
      <t>Crafts</t>
    </r>
  </si>
  <si>
    <r>
      <rPr>
        <sz val="11"/>
        <rFont val="Calibri"/>
        <family val="2"/>
      </rPr>
      <t>Food</t>
    </r>
  </si>
  <si>
    <r>
      <rPr>
        <sz val="11"/>
        <rFont val="Calibri"/>
        <family val="2"/>
      </rPr>
      <t>Day Camp</t>
    </r>
  </si>
  <si>
    <r>
      <rPr>
        <sz val="11"/>
        <rFont val="Calibri"/>
        <family val="2"/>
      </rPr>
      <t>Events</t>
    </r>
  </si>
  <si>
    <r>
      <rPr>
        <sz val="11"/>
        <rFont val="Calibri"/>
        <family val="2"/>
      </rPr>
      <t>Troop Activities</t>
    </r>
  </si>
  <si>
    <r>
      <rPr>
        <sz val="11"/>
        <rFont val="Calibri"/>
        <family val="2"/>
      </rPr>
      <t>Memberships</t>
    </r>
  </si>
  <si>
    <r>
      <rPr>
        <sz val="11"/>
        <rFont val="Calibri"/>
        <family val="2"/>
      </rPr>
      <t>Parties</t>
    </r>
  </si>
  <si>
    <r>
      <rPr>
        <sz val="11"/>
        <rFont val="Calibri"/>
        <family val="2"/>
      </rPr>
      <t>Supplies</t>
    </r>
  </si>
  <si>
    <r>
      <rPr>
        <sz val="11"/>
        <rFont val="Calibri"/>
        <family val="2"/>
      </rPr>
      <t>Troop Trips</t>
    </r>
  </si>
  <si>
    <r>
      <rPr>
        <sz val="11"/>
        <rFont val="Calibri"/>
        <family val="2"/>
      </rPr>
      <t>Uniforms</t>
    </r>
  </si>
  <si>
    <r>
      <rPr>
        <sz val="11"/>
        <rFont val="Calibri"/>
        <family val="2"/>
      </rPr>
      <t xml:space="preserve">Other Expenses </t>
    </r>
    <r>
      <rPr>
        <sz val="8"/>
        <rFont val="Calibri"/>
        <family val="2"/>
      </rPr>
      <t>(please identify)</t>
    </r>
  </si>
  <si>
    <t>Cookie Income Total</t>
  </si>
  <si>
    <t>Donation Income Total</t>
  </si>
  <si>
    <t>Other Income (please identify)</t>
  </si>
  <si>
    <t>Amount</t>
  </si>
  <si>
    <t>(copy paste additional rows if needed)</t>
  </si>
  <si>
    <r>
      <rPr>
        <sz val="14"/>
        <color theme="1"/>
        <rFont val="Calibri"/>
        <family val="2"/>
        <scheme val="minor"/>
      </rPr>
      <t>Total</t>
    </r>
    <r>
      <rPr>
        <sz val="10"/>
        <color theme="1"/>
        <rFont val="Calibri"/>
        <family val="2"/>
        <scheme val="minor"/>
      </rPr>
      <t xml:space="preserve"> (this should match your total deposits from your transaction register)</t>
    </r>
  </si>
  <si>
    <t>Cookie Income</t>
  </si>
  <si>
    <t>Donation Income</t>
  </si>
  <si>
    <t>Troop Activities</t>
  </si>
  <si>
    <t>Service Unit Financial Report Cover Sheet</t>
  </si>
  <si>
    <t>(To be completed by Service Unit Finance Representative)</t>
  </si>
  <si>
    <t>Finance Representative</t>
  </si>
  <si>
    <t>Any Troops Disbanding</t>
  </si>
  <si>
    <t>Plan for Funds?</t>
  </si>
  <si>
    <t>Please list any troops that have not turned in their Troop Financial Report</t>
  </si>
  <si>
    <t>Troop #</t>
  </si>
  <si>
    <t>(to be signed by Service Unit Director and Service Unit Finance Representative )</t>
  </si>
  <si>
    <t>Please submit this document along with the Service Unit and Troop Financial Reports by July 31st of each
year electronically to finance@gsutah.org</t>
  </si>
  <si>
    <t>Events Income Total</t>
  </si>
  <si>
    <t>Events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</si>
</sst>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20"/>
      <color theme="1"/>
      <name val="Calibri"/>
      <family val="2"/>
      <scheme val="minor"/>
    </font>
    <font>
      <b/>
      <sz val="8"/>
      <color theme="1"/>
      <name val="Calibri"/>
      <family val="2"/>
      <scheme val="minor"/>
    </font>
    <font>
      <b/>
      <u/>
      <sz val="11"/>
      <color theme="1"/>
      <name val="Calibri"/>
      <family val="2"/>
      <scheme val="minor"/>
    </font>
    <font>
      <sz val="10"/>
      <color theme="1"/>
      <name val="Calibri"/>
      <family val="2"/>
      <scheme val="minor"/>
    </font>
    <font>
      <sz val="11"/>
      <name val="Calibri"/>
      <family val="2"/>
    </font>
    <font>
      <sz val="8"/>
      <name val="Calibri"/>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85">
    <xf numFmtId="0" fontId="0" fillId="0" borderId="0" xfId="0"/>
    <xf numFmtId="0" fontId="4" fillId="0" borderId="1" xfId="0" applyFont="1" applyBorder="1"/>
    <xf numFmtId="0" fontId="4" fillId="0" borderId="1" xfId="0" applyFont="1" applyFill="1" applyBorder="1" applyProtection="1">
      <protection locked="0"/>
    </xf>
    <xf numFmtId="0" fontId="0" fillId="0" borderId="2" xfId="0" applyBorder="1"/>
    <xf numFmtId="0" fontId="0" fillId="0" borderId="0" xfId="0" applyAlignment="1">
      <alignment wrapText="1"/>
    </xf>
    <xf numFmtId="0" fontId="0" fillId="0" borderId="0" xfId="0" applyAlignment="1">
      <alignment horizontal="center"/>
    </xf>
    <xf numFmtId="0" fontId="2" fillId="0" borderId="0" xfId="0" applyFont="1" applyBorder="1"/>
    <xf numFmtId="0" fontId="0" fillId="0" borderId="0" xfId="0" applyBorder="1"/>
    <xf numFmtId="0" fontId="6" fillId="0" borderId="0" xfId="0" applyFont="1" applyBorder="1" applyAlignment="1">
      <alignment wrapText="1"/>
    </xf>
    <xf numFmtId="0" fontId="0" fillId="0" borderId="0" xfId="0" applyBorder="1" applyAlignment="1">
      <alignment wrapText="1"/>
    </xf>
    <xf numFmtId="0" fontId="2" fillId="0" borderId="0" xfId="0" applyFont="1" applyFill="1" applyBorder="1"/>
    <xf numFmtId="0" fontId="5" fillId="0" borderId="0" xfId="0" applyFont="1" applyAlignment="1"/>
    <xf numFmtId="0" fontId="2" fillId="0" borderId="0" xfId="0" applyFont="1" applyAlignment="1">
      <alignment vertical="top" wrapText="1"/>
    </xf>
    <xf numFmtId="0" fontId="2" fillId="2" borderId="1" xfId="0" applyFont="1" applyFill="1" applyBorder="1"/>
    <xf numFmtId="0" fontId="7" fillId="2" borderId="1" xfId="0" applyFont="1" applyFill="1" applyBorder="1"/>
    <xf numFmtId="0" fontId="0" fillId="0" borderId="1" xfId="0" applyBorder="1"/>
    <xf numFmtId="0" fontId="3" fillId="0" borderId="0" xfId="0" applyFont="1" applyAlignment="1">
      <alignment horizontal="center" vertical="center"/>
    </xf>
    <xf numFmtId="0" fontId="4" fillId="0" borderId="1" xfId="0" applyFont="1" applyBorder="1" applyAlignment="1">
      <alignment wrapText="1"/>
    </xf>
    <xf numFmtId="0" fontId="4" fillId="0" borderId="0" xfId="0" applyFont="1" applyBorder="1" applyProtection="1">
      <protection locked="0"/>
    </xf>
    <xf numFmtId="0" fontId="0" fillId="0" borderId="1" xfId="0" applyBorder="1" applyAlignment="1">
      <alignment wrapText="1"/>
    </xf>
    <xf numFmtId="0" fontId="8" fillId="2" borderId="1" xfId="0" applyFont="1" applyFill="1" applyBorder="1"/>
    <xf numFmtId="0" fontId="8" fillId="2" borderId="1" xfId="0" applyFont="1" applyFill="1" applyBorder="1" applyAlignment="1">
      <alignment wrapText="1"/>
    </xf>
    <xf numFmtId="44" fontId="0" fillId="0" borderId="1" xfId="1" applyFont="1" applyBorder="1"/>
    <xf numFmtId="0" fontId="4" fillId="0" borderId="0" xfId="0" applyFont="1" applyBorder="1" applyAlignment="1">
      <alignment wrapText="1"/>
    </xf>
    <xf numFmtId="44" fontId="0" fillId="0" borderId="0" xfId="1" applyFont="1" applyBorder="1"/>
    <xf numFmtId="0" fontId="9"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Border="1" applyAlignment="1"/>
    <xf numFmtId="0" fontId="0" fillId="0" borderId="0" xfId="0" applyFill="1" applyBorder="1"/>
    <xf numFmtId="0" fontId="4" fillId="2" borderId="0" xfId="0" applyFont="1" applyFill="1" applyBorder="1" applyAlignment="1">
      <alignment horizontal="left" vertical="center"/>
    </xf>
    <xf numFmtId="0" fontId="0" fillId="0" borderId="2" xfId="0" applyBorder="1" applyAlignment="1"/>
    <xf numFmtId="0" fontId="0" fillId="0" borderId="2" xfId="0" applyFill="1" applyBorder="1"/>
    <xf numFmtId="0" fontId="9" fillId="0" borderId="2" xfId="0" applyFont="1" applyFill="1" applyBorder="1" applyAlignment="1">
      <alignment vertical="top" wrapText="1"/>
    </xf>
    <xf numFmtId="0" fontId="0" fillId="0" borderId="2" xfId="0" applyFill="1" applyBorder="1" applyAlignment="1">
      <alignment vertical="top" wrapText="1"/>
    </xf>
    <xf numFmtId="44" fontId="0" fillId="0" borderId="2" xfId="1" applyFont="1" applyBorder="1" applyAlignment="1"/>
    <xf numFmtId="44" fontId="0" fillId="0" borderId="2" xfId="1" applyFont="1" applyBorder="1"/>
    <xf numFmtId="44" fontId="9" fillId="0" borderId="2" xfId="1" applyFont="1" applyFill="1" applyBorder="1" applyAlignment="1">
      <alignment vertical="top" wrapText="1"/>
    </xf>
    <xf numFmtId="16" fontId="0" fillId="0" borderId="1" xfId="0" applyNumberFormat="1" applyBorder="1"/>
    <xf numFmtId="44" fontId="0" fillId="2" borderId="1" xfId="1" applyFont="1" applyFill="1" applyBorder="1"/>
    <xf numFmtId="44" fontId="8" fillId="0" borderId="1" xfId="1" applyFont="1" applyFill="1" applyBorder="1"/>
    <xf numFmtId="0" fontId="2" fillId="0" borderId="0" xfId="0" applyFont="1" applyBorder="1" applyAlignment="1">
      <alignment horizontal="left"/>
    </xf>
    <xf numFmtId="0" fontId="0" fillId="0" borderId="1" xfId="0" applyBorder="1" applyAlignment="1">
      <alignment horizontal="center"/>
    </xf>
    <xf numFmtId="0" fontId="0" fillId="0" borderId="0" xfId="0" applyBorder="1" applyAlignment="1">
      <alignment horizontal="center"/>
    </xf>
    <xf numFmtId="0" fontId="2" fillId="0" borderId="1" xfId="0" applyFont="1" applyFill="1" applyBorder="1"/>
    <xf numFmtId="0" fontId="0" fillId="0" borderId="0" xfId="0" applyFill="1"/>
    <xf numFmtId="0" fontId="0" fillId="0" borderId="0" xfId="0" applyFill="1" applyBorder="1" applyAlignment="1">
      <alignment horizontal="center"/>
    </xf>
    <xf numFmtId="0" fontId="7" fillId="0" borderId="1" xfId="0" applyFont="1" applyFill="1" applyBorder="1" applyAlignment="1"/>
    <xf numFmtId="0" fontId="7" fillId="2" borderId="1" xfId="0" applyFont="1" applyFill="1" applyBorder="1" applyAlignment="1">
      <alignment horizontal="left"/>
    </xf>
    <xf numFmtId="0" fontId="0" fillId="0" borderId="0" xfId="0" applyBorder="1" applyAlignment="1">
      <alignment horizontal="left"/>
    </xf>
    <xf numFmtId="0" fontId="7"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wrapText="1"/>
    </xf>
    <xf numFmtId="0" fontId="0" fillId="0" borderId="9" xfId="0" applyBorder="1" applyAlignment="1">
      <alignment horizontal="center"/>
    </xf>
    <xf numFmtId="0" fontId="0" fillId="0" borderId="10" xfId="0" applyBorder="1" applyAlignment="1">
      <alignment horizontal="center"/>
    </xf>
    <xf numFmtId="0" fontId="0" fillId="0" borderId="0" xfId="0" applyFont="1" applyFill="1" applyBorder="1" applyAlignment="1">
      <alignment horizontal="left"/>
    </xf>
    <xf numFmtId="0" fontId="2" fillId="0" borderId="0" xfId="0" applyFont="1" applyBorder="1" applyAlignment="1">
      <alignment horizontal="left"/>
    </xf>
    <xf numFmtId="0" fontId="0" fillId="0" borderId="12" xfId="0" applyBorder="1" applyAlignment="1">
      <alignment horizontal="left" wrapText="1"/>
    </xf>
    <xf numFmtId="0" fontId="5" fillId="2" borderId="9" xfId="0" applyFont="1" applyFill="1" applyBorder="1" applyAlignment="1">
      <alignment horizontal="left"/>
    </xf>
    <xf numFmtId="0" fontId="5" fillId="2" borderId="11" xfId="0" applyFont="1" applyFill="1" applyBorder="1" applyAlignment="1">
      <alignment horizontal="left"/>
    </xf>
    <xf numFmtId="0" fontId="5" fillId="2" borderId="10" xfId="0" applyFont="1" applyFill="1" applyBorder="1" applyAlignment="1">
      <alignment horizontal="left"/>
    </xf>
    <xf numFmtId="0" fontId="2" fillId="2" borderId="9"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0" xfId="0" applyFont="1" applyFill="1" applyBorder="1" applyAlignment="1">
      <alignment horizontal="left" vertical="top" wrapText="1"/>
    </xf>
    <xf numFmtId="0" fontId="0" fillId="0" borderId="9" xfId="0" applyBorder="1" applyAlignment="1">
      <alignment horizontal="left"/>
    </xf>
    <xf numFmtId="0" fontId="0" fillId="0" borderId="10" xfId="0" applyBorder="1" applyAlignment="1">
      <alignment horizontal="left"/>
    </xf>
    <xf numFmtId="0" fontId="0" fillId="0" borderId="0" xfId="0" applyBorder="1" applyAlignment="1">
      <alignment horizontal="left" vertical="top" wrapText="1"/>
    </xf>
    <xf numFmtId="0" fontId="2" fillId="2" borderId="9" xfId="0" applyFont="1" applyFill="1" applyBorder="1" applyAlignment="1">
      <alignment horizontal="left"/>
    </xf>
    <xf numFmtId="0" fontId="2" fillId="2" borderId="11" xfId="0" applyFont="1" applyFill="1" applyBorder="1" applyAlignment="1">
      <alignment horizontal="left"/>
    </xf>
    <xf numFmtId="0" fontId="2" fillId="2" borderId="10" xfId="0" applyFont="1" applyFill="1" applyBorder="1" applyAlignment="1">
      <alignment horizontal="left"/>
    </xf>
    <xf numFmtId="0" fontId="0" fillId="0" borderId="8" xfId="0" applyBorder="1" applyAlignment="1">
      <alignment horizontal="left" vertical="top" wrapText="1"/>
    </xf>
    <xf numFmtId="0" fontId="0" fillId="0" borderId="3" xfId="0" applyBorder="1" applyAlignment="1">
      <alignment horizontal="left" vertical="top" wrapText="1"/>
    </xf>
    <xf numFmtId="44" fontId="0" fillId="0" borderId="8" xfId="1" applyFont="1" applyBorder="1" applyAlignment="1">
      <alignment horizontal="center"/>
    </xf>
    <xf numFmtId="44" fontId="0" fillId="0" borderId="3" xfId="1" applyFont="1" applyBorder="1" applyAlignment="1">
      <alignment horizontal="center"/>
    </xf>
    <xf numFmtId="0" fontId="3" fillId="0" borderId="0" xfId="0" applyFont="1" applyAlignment="1">
      <alignment horizontal="center" vertical="center"/>
    </xf>
    <xf numFmtId="0" fontId="0" fillId="0" borderId="0" xfId="0" applyAlignment="1">
      <alignment horizontal="right" wrapText="1"/>
    </xf>
    <xf numFmtId="0" fontId="3" fillId="0" borderId="0" xfId="0" applyFont="1" applyBorder="1" applyAlignment="1">
      <alignment horizontal="left" vertical="center"/>
    </xf>
    <xf numFmtId="44" fontId="9" fillId="0" borderId="6" xfId="0" applyNumberFormat="1" applyFont="1" applyFill="1" applyBorder="1" applyAlignment="1">
      <alignment horizontal="left" vertical="top" wrapText="1"/>
    </xf>
    <xf numFmtId="0" fontId="9" fillId="0" borderId="7" xfId="0" applyFont="1" applyFill="1" applyBorder="1" applyAlignment="1">
      <alignment horizontal="left" vertical="top" wrapText="1"/>
    </xf>
    <xf numFmtId="0" fontId="0" fillId="0" borderId="2" xfId="0" applyFont="1" applyBorder="1" applyAlignment="1">
      <alignment horizontal="left" wrapText="1"/>
    </xf>
    <xf numFmtId="0" fontId="0" fillId="0" borderId="2" xfId="0" applyBorder="1" applyAlignment="1">
      <alignment horizontal="left"/>
    </xf>
    <xf numFmtId="0" fontId="0" fillId="2" borderId="4" xfId="0" applyFont="1" applyFill="1" applyBorder="1" applyAlignment="1">
      <alignment horizontal="right"/>
    </xf>
    <xf numFmtId="0" fontId="0" fillId="2" borderId="5" xfId="0" applyFont="1" applyFill="1" applyBorder="1" applyAlignment="1">
      <alignment horizontal="right"/>
    </xf>
  </cellXfs>
  <cellStyles count="2">
    <cellStyle name="Currency" xfId="1" builtinId="4"/>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election activeCell="A3" sqref="A3:H3"/>
    </sheetView>
  </sheetViews>
  <sheetFormatPr defaultRowHeight="14.4" x14ac:dyDescent="0.3"/>
  <cols>
    <col min="8" max="8" width="19.77734375" customWidth="1"/>
  </cols>
  <sheetData>
    <row r="1" spans="1:8" ht="24.6" customHeight="1" x14ac:dyDescent="0.3">
      <c r="A1" s="49" t="s">
        <v>28</v>
      </c>
      <c r="B1" s="50"/>
      <c r="C1" s="50"/>
      <c r="D1" s="50"/>
      <c r="E1" s="50"/>
      <c r="F1" s="50"/>
      <c r="G1" s="50"/>
      <c r="H1" s="50"/>
    </row>
    <row r="2" spans="1:8" x14ac:dyDescent="0.3">
      <c r="A2" s="49" t="s">
        <v>29</v>
      </c>
      <c r="B2" s="50"/>
      <c r="C2" s="50"/>
      <c r="D2" s="50"/>
      <c r="E2" s="50"/>
      <c r="F2" s="50"/>
      <c r="G2" s="50"/>
      <c r="H2" s="50"/>
    </row>
    <row r="3" spans="1:8" ht="327" customHeight="1" x14ac:dyDescent="0.3">
      <c r="A3" s="52" t="s">
        <v>30</v>
      </c>
      <c r="B3" s="53"/>
      <c r="C3" s="53"/>
      <c r="D3" s="53"/>
      <c r="E3" s="53"/>
      <c r="F3" s="53"/>
      <c r="G3" s="53"/>
      <c r="H3" s="53"/>
    </row>
    <row r="4" spans="1:8" x14ac:dyDescent="0.3">
      <c r="A4" s="51" t="s">
        <v>31</v>
      </c>
      <c r="B4" s="51"/>
      <c r="C4" s="51"/>
      <c r="D4" s="51"/>
      <c r="E4" s="51"/>
      <c r="F4" s="51"/>
      <c r="G4" s="51"/>
      <c r="H4" s="51"/>
    </row>
  </sheetData>
  <sheetProtection algorithmName="SHA-512" hashValue="uQd2JMtdHhMSg4PKqSf8edKI1lihiiiDNFAkAzyg9OzSoS4xaDfZkKMJuvKM7Yrt6lR4hYNK08eVvc2Kf16taA==" saltValue="oczCb8EpYjvl8CfmyFYDqw==" spinCount="100000" sheet="1" objects="1" scenarios="1"/>
  <mergeCells count="4">
    <mergeCell ref="A1:H1"/>
    <mergeCell ref="A2:H2"/>
    <mergeCell ref="A4:H4"/>
    <mergeCell ref="A3:H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A9" sqref="A9:XFD9"/>
    </sheetView>
  </sheetViews>
  <sheetFormatPr defaultRowHeight="14.4" x14ac:dyDescent="0.3"/>
  <cols>
    <col min="1" max="1" width="27.5546875" customWidth="1"/>
    <col min="2" max="2" width="32.5546875" customWidth="1"/>
    <col min="3" max="3" width="28.88671875" customWidth="1"/>
    <col min="4" max="4" width="7.5546875" customWidth="1"/>
    <col min="5" max="5" width="8.88671875" customWidth="1"/>
  </cols>
  <sheetData>
    <row r="1" spans="1:6" ht="26.4" thickBot="1" x14ac:dyDescent="0.55000000000000004">
      <c r="A1" s="60" t="s">
        <v>78</v>
      </c>
      <c r="B1" s="61"/>
      <c r="C1" s="62"/>
      <c r="D1" s="11"/>
      <c r="E1" s="11"/>
    </row>
    <row r="2" spans="1:6" ht="13.8" customHeight="1" thickBot="1" x14ac:dyDescent="0.35">
      <c r="A2" s="63" t="s">
        <v>79</v>
      </c>
      <c r="B2" s="64"/>
      <c r="C2" s="65"/>
      <c r="D2" s="12"/>
      <c r="E2" s="12"/>
      <c r="F2" s="4"/>
    </row>
    <row r="3" spans="1:6" ht="17.399999999999999" customHeight="1" thickBot="1" x14ac:dyDescent="0.35"/>
    <row r="4" spans="1:6" ht="20.399999999999999" customHeight="1" thickBot="1" x14ac:dyDescent="0.35">
      <c r="A4" s="13" t="s">
        <v>32</v>
      </c>
      <c r="B4" s="66"/>
      <c r="C4" s="67"/>
      <c r="D4" s="6"/>
      <c r="E4" s="7"/>
      <c r="F4" s="7"/>
    </row>
    <row r="5" spans="1:6" ht="20.399999999999999" customHeight="1" thickBot="1" x14ac:dyDescent="0.35">
      <c r="A5" s="6"/>
      <c r="B5" s="7"/>
      <c r="C5" s="7"/>
      <c r="D5" s="8"/>
      <c r="E5" s="7"/>
      <c r="F5" s="7"/>
    </row>
    <row r="6" spans="1:6" ht="20.399999999999999" customHeight="1" thickBot="1" x14ac:dyDescent="0.35">
      <c r="A6" s="13" t="s">
        <v>32</v>
      </c>
      <c r="B6" s="66"/>
      <c r="C6" s="67"/>
      <c r="D6" s="6"/>
      <c r="E6" s="7"/>
      <c r="F6" s="7"/>
    </row>
    <row r="7" spans="1:6" ht="20.399999999999999" customHeight="1" thickBot="1" x14ac:dyDescent="0.35">
      <c r="A7" s="13" t="s">
        <v>80</v>
      </c>
      <c r="B7" s="66"/>
      <c r="C7" s="67"/>
      <c r="D7" s="6"/>
      <c r="E7" s="7"/>
      <c r="F7" s="7"/>
    </row>
    <row r="8" spans="1:6" s="44" customFormat="1" ht="15" customHeight="1" thickBot="1" x14ac:dyDescent="0.35">
      <c r="A8" s="10"/>
      <c r="B8" s="45"/>
      <c r="C8" s="45"/>
      <c r="D8" s="10"/>
      <c r="E8" s="28"/>
      <c r="F8" s="28"/>
    </row>
    <row r="9" spans="1:6" ht="15" thickBot="1" x14ac:dyDescent="0.35">
      <c r="A9" s="13" t="s">
        <v>81</v>
      </c>
      <c r="B9" s="42"/>
      <c r="C9" s="42"/>
      <c r="D9" s="6"/>
      <c r="E9" s="7"/>
      <c r="F9" s="7"/>
    </row>
    <row r="10" spans="1:6" ht="15" thickBot="1" x14ac:dyDescent="0.35">
      <c r="A10" s="14" t="s">
        <v>84</v>
      </c>
      <c r="B10" s="47" t="s">
        <v>33</v>
      </c>
      <c r="C10" s="47" t="s">
        <v>82</v>
      </c>
      <c r="D10" s="6"/>
      <c r="E10" s="7"/>
      <c r="F10" s="7"/>
    </row>
    <row r="11" spans="1:6" ht="21.6" customHeight="1" thickBot="1" x14ac:dyDescent="0.35">
      <c r="A11" s="43"/>
      <c r="B11" s="41"/>
      <c r="C11" s="41"/>
      <c r="D11" s="6"/>
      <c r="E11" s="7"/>
      <c r="F11" s="7"/>
    </row>
    <row r="12" spans="1:6" ht="21.6" customHeight="1" thickBot="1" x14ac:dyDescent="0.35">
      <c r="A12" s="43"/>
      <c r="B12" s="41"/>
      <c r="C12" s="41"/>
      <c r="D12" s="6"/>
      <c r="E12" s="7"/>
      <c r="F12" s="7"/>
    </row>
    <row r="13" spans="1:6" ht="21.6" customHeight="1" thickBot="1" x14ac:dyDescent="0.35">
      <c r="A13" s="43"/>
      <c r="B13" s="41"/>
      <c r="C13" s="41"/>
      <c r="D13" s="6"/>
      <c r="E13" s="7"/>
      <c r="F13" s="7"/>
    </row>
    <row r="14" spans="1:6" s="7" customFormat="1" ht="18" customHeight="1" thickBot="1" x14ac:dyDescent="0.35">
      <c r="A14" s="10"/>
      <c r="B14" s="42"/>
      <c r="C14" s="42"/>
      <c r="D14" s="6"/>
    </row>
    <row r="15" spans="1:6" ht="15" thickBot="1" x14ac:dyDescent="0.35">
      <c r="A15" s="69" t="s">
        <v>83</v>
      </c>
      <c r="B15" s="70"/>
      <c r="C15" s="71"/>
      <c r="D15" s="6"/>
      <c r="E15" s="7"/>
      <c r="F15" s="7"/>
    </row>
    <row r="16" spans="1:6" ht="15" thickBot="1" x14ac:dyDescent="0.35">
      <c r="A16" s="47" t="s">
        <v>84</v>
      </c>
      <c r="B16" s="47" t="s">
        <v>84</v>
      </c>
      <c r="C16" s="47" t="s">
        <v>84</v>
      </c>
      <c r="D16" s="6"/>
      <c r="E16" s="7"/>
      <c r="F16" s="7"/>
    </row>
    <row r="17" spans="1:6" ht="21.6" customHeight="1" thickBot="1" x14ac:dyDescent="0.35">
      <c r="A17" s="43"/>
      <c r="B17" s="41"/>
      <c r="C17" s="41"/>
      <c r="D17" s="6"/>
      <c r="E17" s="7"/>
      <c r="F17" s="7"/>
    </row>
    <row r="18" spans="1:6" ht="21.6" customHeight="1" thickBot="1" x14ac:dyDescent="0.35">
      <c r="A18" s="15"/>
      <c r="B18" s="46"/>
      <c r="C18" s="46"/>
      <c r="D18" s="6"/>
      <c r="E18" s="7"/>
      <c r="F18" s="7"/>
    </row>
    <row r="19" spans="1:6" ht="11.4" customHeight="1" x14ac:dyDescent="0.3">
      <c r="A19" s="7"/>
      <c r="B19" s="7"/>
      <c r="C19" s="7"/>
      <c r="D19" s="6"/>
      <c r="E19" s="7"/>
      <c r="F19" s="7"/>
    </row>
    <row r="20" spans="1:6" ht="19.8" customHeight="1" x14ac:dyDescent="0.3">
      <c r="A20" s="68" t="s">
        <v>34</v>
      </c>
      <c r="B20" s="68"/>
      <c r="C20" s="68"/>
      <c r="D20" s="6"/>
      <c r="E20" s="7"/>
      <c r="F20" s="7"/>
    </row>
    <row r="21" spans="1:6" ht="10.199999999999999" customHeight="1" x14ac:dyDescent="0.3">
      <c r="A21" s="68"/>
      <c r="B21" s="68"/>
      <c r="C21" s="68"/>
      <c r="D21" s="7"/>
      <c r="E21" s="7"/>
      <c r="F21" s="7"/>
    </row>
    <row r="22" spans="1:6" ht="15" thickBot="1" x14ac:dyDescent="0.35">
      <c r="A22" s="59" t="s">
        <v>85</v>
      </c>
      <c r="B22" s="59"/>
      <c r="C22" s="59"/>
      <c r="D22" s="9"/>
      <c r="E22" s="9"/>
      <c r="F22" s="9"/>
    </row>
    <row r="23" spans="1:6" ht="19.8" customHeight="1" thickBot="1" x14ac:dyDescent="0.35">
      <c r="A23" s="13" t="s">
        <v>35</v>
      </c>
      <c r="B23" s="55"/>
      <c r="C23" s="56"/>
      <c r="D23" s="6"/>
      <c r="E23" s="7"/>
      <c r="F23" s="7"/>
    </row>
    <row r="24" spans="1:6" ht="19.8" customHeight="1" x14ac:dyDescent="0.3">
      <c r="A24" s="6"/>
      <c r="B24" s="7"/>
      <c r="C24" s="7"/>
      <c r="D24" s="6"/>
      <c r="E24" s="7"/>
      <c r="F24" s="7"/>
    </row>
    <row r="25" spans="1:6" ht="22.2" customHeight="1" x14ac:dyDescent="0.3">
      <c r="A25" s="40" t="s">
        <v>37</v>
      </c>
      <c r="B25" s="40"/>
      <c r="C25" s="48"/>
      <c r="D25" s="6"/>
      <c r="E25" s="7"/>
      <c r="F25" s="7"/>
    </row>
    <row r="26" spans="1:6" ht="22.2" customHeight="1" x14ac:dyDescent="0.3">
      <c r="A26" s="57" t="s">
        <v>36</v>
      </c>
      <c r="B26" s="57"/>
      <c r="C26" s="57"/>
      <c r="D26" s="10"/>
      <c r="E26" s="7"/>
      <c r="F26" s="7"/>
    </row>
    <row r="27" spans="1:6" ht="22.2" customHeight="1" x14ac:dyDescent="0.3"/>
    <row r="28" spans="1:6" ht="22.2" customHeight="1" x14ac:dyDescent="0.3">
      <c r="A28" s="58" t="s">
        <v>37</v>
      </c>
      <c r="B28" s="58"/>
      <c r="C28" s="58"/>
    </row>
    <row r="29" spans="1:6" ht="22.2" customHeight="1" x14ac:dyDescent="0.3">
      <c r="A29" s="57" t="s">
        <v>36</v>
      </c>
      <c r="B29" s="57"/>
      <c r="C29" s="57"/>
    </row>
    <row r="31" spans="1:6" ht="41.4" customHeight="1" x14ac:dyDescent="0.3">
      <c r="A31" s="52" t="s">
        <v>86</v>
      </c>
      <c r="B31" s="52"/>
      <c r="C31" s="52"/>
    </row>
    <row r="33" spans="1:3" ht="58.2" customHeight="1" x14ac:dyDescent="0.3">
      <c r="A33" s="54" t="s">
        <v>38</v>
      </c>
      <c r="B33" s="54"/>
      <c r="C33" s="54"/>
    </row>
  </sheetData>
  <mergeCells count="14">
    <mergeCell ref="A22:C22"/>
    <mergeCell ref="A1:C1"/>
    <mergeCell ref="A2:C2"/>
    <mergeCell ref="B4:C4"/>
    <mergeCell ref="B6:C6"/>
    <mergeCell ref="B7:C7"/>
    <mergeCell ref="A20:C21"/>
    <mergeCell ref="A15:C15"/>
    <mergeCell ref="A33:C33"/>
    <mergeCell ref="B23:C23"/>
    <mergeCell ref="A26:C26"/>
    <mergeCell ref="A28:C28"/>
    <mergeCell ref="A29:C29"/>
    <mergeCell ref="A31:C3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workbookViewId="0">
      <selection activeCell="A14" sqref="A14"/>
    </sheetView>
  </sheetViews>
  <sheetFormatPr defaultRowHeight="14.4" x14ac:dyDescent="0.3"/>
  <cols>
    <col min="1" max="1" width="32" customWidth="1"/>
    <col min="2" max="2" width="20.21875" customWidth="1"/>
    <col min="3" max="3" width="7" customWidth="1"/>
    <col min="4" max="4" width="27.5546875" customWidth="1"/>
    <col min="5" max="5" width="15" customWidth="1"/>
  </cols>
  <sheetData>
    <row r="1" spans="1:9" ht="33.6" customHeight="1" x14ac:dyDescent="0.3">
      <c r="B1" s="76" t="s">
        <v>49</v>
      </c>
      <c r="C1" s="76"/>
      <c r="D1" s="77" t="s">
        <v>39</v>
      </c>
      <c r="E1" s="77"/>
    </row>
    <row r="2" spans="1:9" x14ac:dyDescent="0.3">
      <c r="C2" s="4"/>
      <c r="D2" s="77"/>
      <c r="E2" s="77"/>
    </row>
    <row r="4" spans="1:9" ht="18" x14ac:dyDescent="0.35">
      <c r="A4" s="81" t="s">
        <v>50</v>
      </c>
      <c r="B4" s="81"/>
      <c r="C4" s="23"/>
      <c r="D4" s="79">
        <f>'Transaction Register'!F5</f>
        <v>0</v>
      </c>
      <c r="E4" s="80"/>
      <c r="F4" s="25"/>
      <c r="G4" s="25"/>
      <c r="H4" s="25"/>
    </row>
    <row r="5" spans="1:9" ht="20.399999999999999" customHeight="1" x14ac:dyDescent="0.3">
      <c r="A5" s="82" t="s">
        <v>51</v>
      </c>
      <c r="B5" s="82"/>
      <c r="C5" s="7"/>
      <c r="D5" s="79">
        <f>'Transaction Register'!E33</f>
        <v>0</v>
      </c>
      <c r="E5" s="80"/>
    </row>
    <row r="6" spans="1:9" ht="20.399999999999999" customHeight="1" x14ac:dyDescent="0.3">
      <c r="A6" s="82" t="s">
        <v>52</v>
      </c>
      <c r="B6" s="82"/>
      <c r="C6" s="7"/>
      <c r="D6" s="79">
        <f>'Transaction Register'!D33</f>
        <v>0</v>
      </c>
      <c r="E6" s="80"/>
    </row>
    <row r="7" spans="1:9" ht="20.399999999999999" customHeight="1" x14ac:dyDescent="0.3">
      <c r="A7" s="82" t="s">
        <v>53</v>
      </c>
      <c r="B7" s="82"/>
      <c r="C7" s="7"/>
      <c r="D7" s="79">
        <f>'Transaction Register'!F34</f>
        <v>0</v>
      </c>
      <c r="E7" s="80"/>
    </row>
    <row r="8" spans="1:9" ht="20.399999999999999" customHeight="1" x14ac:dyDescent="0.3">
      <c r="A8" s="7"/>
      <c r="B8" s="7"/>
      <c r="C8" s="7"/>
      <c r="D8" s="7"/>
      <c r="E8" s="24"/>
    </row>
    <row r="9" spans="1:9" ht="37.799999999999997" customHeight="1" x14ac:dyDescent="0.3">
      <c r="A9" s="78" t="s">
        <v>6</v>
      </c>
      <c r="B9" s="78"/>
      <c r="C9" s="7"/>
      <c r="D9" s="78" t="s">
        <v>5</v>
      </c>
      <c r="E9" s="78"/>
    </row>
    <row r="10" spans="1:9" ht="22.8" customHeight="1" x14ac:dyDescent="0.3">
      <c r="A10" s="29" t="s">
        <v>4</v>
      </c>
      <c r="B10" s="29" t="s">
        <v>72</v>
      </c>
      <c r="C10" s="7"/>
      <c r="D10" s="29" t="s">
        <v>4</v>
      </c>
      <c r="E10" s="29" t="s">
        <v>72</v>
      </c>
    </row>
    <row r="11" spans="1:9" ht="20.399999999999999" customHeight="1" x14ac:dyDescent="0.3">
      <c r="A11" s="30" t="s">
        <v>69</v>
      </c>
      <c r="B11" s="34">
        <f>SUMIF('Transaction Register'!G6:G32, "Cookie Income", 'Transaction Register'!E6:E32) - SUMIF('Transaction Register'!G6:G32, "Cookie Income", 'Transaction Register'!D6:D32)</f>
        <v>0</v>
      </c>
      <c r="C11" s="7"/>
      <c r="D11" s="32" t="s">
        <v>54</v>
      </c>
      <c r="E11" s="36">
        <f>SUMIF('Transaction Register'!G6:G32, "Appreciation Gifts", 'Transaction Register'!D6:D32) - SUMIF('Transaction Register'!G6:G32, "Appreciation Gifts", 'Transaction Register'!E6:E32)</f>
        <v>0</v>
      </c>
      <c r="F11" s="25"/>
      <c r="G11" s="25"/>
      <c r="H11" s="25"/>
      <c r="I11" s="7"/>
    </row>
    <row r="12" spans="1:9" ht="20.399999999999999" customHeight="1" x14ac:dyDescent="0.3">
      <c r="A12" s="3" t="s">
        <v>70</v>
      </c>
      <c r="B12" s="34">
        <f>SUMIF('Transaction Register'!G6:G32, "Donation Income", 'Transaction Register'!E6:E32) - SUMIF('Transaction Register'!G6:G32, "Donation Income", 'Transaction Register'!D6:D32)</f>
        <v>0</v>
      </c>
      <c r="C12" s="7"/>
      <c r="D12" s="32" t="s">
        <v>55</v>
      </c>
      <c r="E12" s="36">
        <f>SUMIF('Transaction Register'!G6:G32, "Badges and Patches", 'Transaction Register'!D6:D32) - SUMIF('Transaction Register'!G6:G32, "Badges and Patches", 'Transaction Register'!E6:E32)</f>
        <v>0</v>
      </c>
      <c r="F12" s="25"/>
      <c r="G12" s="25"/>
      <c r="H12" s="25"/>
      <c r="I12" s="7"/>
    </row>
    <row r="13" spans="1:9" ht="20.399999999999999" customHeight="1" x14ac:dyDescent="0.3">
      <c r="A13" s="3" t="s">
        <v>87</v>
      </c>
      <c r="B13" s="34">
        <f>SUMIF('Transaction Register'!G6:G32, "Troop Dues Income", 'Transaction Register'!E6:E32) - SUMIF('Transaction Register'!G6:G32, "Troop Dues Income", 'Transaction Register'!D6:D32)</f>
        <v>0</v>
      </c>
      <c r="C13" s="7"/>
      <c r="D13" s="32" t="s">
        <v>56</v>
      </c>
      <c r="E13" s="36">
        <f>SUMIF('Transaction Register'!G6:G32, "Books and Learning", 'Transaction Register'!D6:D32) - SUMIF('Transaction Register'!G6:G32, "Books and Learning", 'Transaction Register'!E6:E32)</f>
        <v>0</v>
      </c>
      <c r="F13" s="25"/>
      <c r="G13" s="25"/>
      <c r="H13" s="25"/>
      <c r="I13" s="7"/>
    </row>
    <row r="14" spans="1:9" ht="20.399999999999999" customHeight="1" x14ac:dyDescent="0.3">
      <c r="A14" s="31" t="s">
        <v>71</v>
      </c>
      <c r="B14" s="34">
        <f>SUMIF('Transaction Register'!G6:G32, "Other Income (please identify)", 'Transaction Register'!E6:E32) - SUMIF('Transaction Register'!G6:G32, "Other Income (please identify)", 'Transaction Register'!D6:D32)</f>
        <v>0</v>
      </c>
      <c r="C14" s="7"/>
      <c r="D14" s="32" t="s">
        <v>57</v>
      </c>
      <c r="E14" s="36">
        <f>SUMIF('Transaction Register'!G6:G32, "Camping", 'Transaction Register'!D6:D32) - SUMIF('Transaction Register'!G6:G32, "Camping", 'Transaction Register'!E6:E32)</f>
        <v>0</v>
      </c>
      <c r="F14" s="25"/>
      <c r="G14" s="25"/>
      <c r="H14" s="25"/>
      <c r="I14" s="7"/>
    </row>
    <row r="15" spans="1:9" ht="20.399999999999999" customHeight="1" x14ac:dyDescent="0.3">
      <c r="A15" s="3"/>
      <c r="B15" s="35"/>
      <c r="C15" s="7"/>
      <c r="D15" s="32" t="s">
        <v>58</v>
      </c>
      <c r="E15" s="36">
        <f>SUMIF('Transaction Register'!G6:G32, "Crafts", 'Transaction Register'!D6:D32) - SUMIF('Transaction Register'!G6:G32, "Crafts", 'Transaction Register'!E6:E32)</f>
        <v>0</v>
      </c>
      <c r="F15" s="25"/>
      <c r="G15" s="25"/>
      <c r="H15" s="25"/>
      <c r="I15" s="7"/>
    </row>
    <row r="16" spans="1:9" ht="20.399999999999999" customHeight="1" x14ac:dyDescent="0.3">
      <c r="A16" s="3"/>
      <c r="B16" s="35"/>
      <c r="C16" s="7"/>
      <c r="D16" s="32" t="s">
        <v>59</v>
      </c>
      <c r="E16" s="36">
        <f>SUMIF('Transaction Register'!G6:G32, "Food", 'Transaction Register'!D6:D32) - SUMIF('Transaction Register'!G6:G32, "Food", 'Transaction Register'!E6:E32)</f>
        <v>0</v>
      </c>
      <c r="F16" s="25"/>
      <c r="G16" s="25"/>
      <c r="H16" s="25"/>
      <c r="I16" s="7"/>
    </row>
    <row r="17" spans="1:9" ht="20.399999999999999" customHeight="1" x14ac:dyDescent="0.3">
      <c r="A17" s="3"/>
      <c r="B17" s="35"/>
      <c r="C17" s="7"/>
      <c r="D17" s="32" t="s">
        <v>60</v>
      </c>
      <c r="E17" s="36">
        <f>SUMIF('Transaction Register'!G6:G32, "Day Camp", 'Transaction Register'!D6:D32) - SUMIF('Transaction Register'!G6:G32, "Day Camp", 'Transaction Register'!E6:E32)</f>
        <v>0</v>
      </c>
      <c r="F17" s="25"/>
      <c r="G17" s="25"/>
      <c r="H17" s="25"/>
      <c r="I17" s="7"/>
    </row>
    <row r="18" spans="1:9" ht="20.399999999999999" customHeight="1" x14ac:dyDescent="0.3">
      <c r="A18" s="3"/>
      <c r="B18" s="35"/>
      <c r="C18" s="7"/>
      <c r="D18" s="32" t="s">
        <v>61</v>
      </c>
      <c r="E18" s="36">
        <f>SUMIF('Transaction Register'!G6:G32, "Events", 'Transaction Register'!D6:D32) - SUMIF('Transaction Register'!G6:G32, "Events", 'Transaction Register'!E6:E32)</f>
        <v>0</v>
      </c>
      <c r="F18" s="25"/>
      <c r="G18" s="25"/>
      <c r="H18" s="25"/>
      <c r="I18" s="7"/>
    </row>
    <row r="19" spans="1:9" ht="20.399999999999999" customHeight="1" x14ac:dyDescent="0.3">
      <c r="A19" s="3"/>
      <c r="B19" s="35"/>
      <c r="C19" s="7"/>
      <c r="D19" s="32" t="s">
        <v>62</v>
      </c>
      <c r="E19" s="36">
        <f>SUMIF('Transaction Register'!G6:G32, "Troop Activities", 'Transaction Register'!D6:D32) - SUMIF('Transaction Register'!G6:G32, "Troop Activities", 'Transaction Register'!E6:E32)</f>
        <v>0</v>
      </c>
      <c r="F19" s="25"/>
      <c r="G19" s="25"/>
      <c r="H19" s="25"/>
      <c r="I19" s="7"/>
    </row>
    <row r="20" spans="1:9" ht="20.399999999999999" customHeight="1" x14ac:dyDescent="0.3">
      <c r="A20" s="72" t="s">
        <v>74</v>
      </c>
      <c r="B20" s="74">
        <f>SUM(B11:B19)</f>
        <v>0</v>
      </c>
      <c r="C20" s="7"/>
      <c r="D20" s="32" t="s">
        <v>63</v>
      </c>
      <c r="E20" s="36">
        <f>SUMIF('Transaction Register'!G6:G32, "Memberships", 'Transaction Register'!D6:D32) - SUMIF('Transaction Register'!G6:G32, "Memberships", 'Transaction Register'!E6:E32)</f>
        <v>0</v>
      </c>
      <c r="F20" s="25"/>
      <c r="G20" s="25"/>
      <c r="H20" s="25"/>
      <c r="I20" s="7"/>
    </row>
    <row r="21" spans="1:9" ht="20.399999999999999" customHeight="1" x14ac:dyDescent="0.3">
      <c r="A21" s="73"/>
      <c r="B21" s="75"/>
      <c r="C21" s="7"/>
      <c r="D21" s="32" t="s">
        <v>64</v>
      </c>
      <c r="E21" s="36">
        <f>SUMIF('Transaction Register'!G6:G32, "Parties", 'Transaction Register'!D6:D32) - SUMIF('Transaction Register'!G6:G32, "Parties", 'Transaction Register'!E6:E32)</f>
        <v>0</v>
      </c>
      <c r="F21" s="25"/>
      <c r="G21" s="25"/>
      <c r="H21" s="25"/>
      <c r="I21" s="7"/>
    </row>
    <row r="22" spans="1:9" ht="20.399999999999999" customHeight="1" x14ac:dyDescent="0.3">
      <c r="A22" s="7"/>
      <c r="B22" s="7"/>
      <c r="C22" s="7"/>
      <c r="D22" s="32" t="s">
        <v>65</v>
      </c>
      <c r="E22" s="36">
        <f>SUMIF('Transaction Register'!G6:G32, "Supplies", 'Transaction Register'!D6:D32) - SUMIF('Transaction Register'!G6:G32, "Supplies", 'Transaction Register'!E6:E32)</f>
        <v>0</v>
      </c>
      <c r="F22" s="25"/>
      <c r="G22" s="25"/>
      <c r="H22" s="25"/>
      <c r="I22" s="7"/>
    </row>
    <row r="23" spans="1:9" ht="20.399999999999999" customHeight="1" x14ac:dyDescent="0.3">
      <c r="A23" s="7"/>
      <c r="B23" s="7"/>
      <c r="C23" s="7"/>
      <c r="D23" s="32" t="s">
        <v>66</v>
      </c>
      <c r="E23" s="36">
        <f>SUMIF('Transaction Register'!G6:G32, "Troop Trips", 'Transaction Register'!D6:D32) - SUMIF('Transaction Register'!G6:G32, "Troop Trips", 'Transaction Register'!E6:E32)</f>
        <v>0</v>
      </c>
      <c r="F23" s="25"/>
      <c r="G23" s="25"/>
      <c r="H23" s="25"/>
      <c r="I23" s="7"/>
    </row>
    <row r="24" spans="1:9" ht="20.399999999999999" customHeight="1" x14ac:dyDescent="0.3">
      <c r="A24" s="7"/>
      <c r="B24" s="7"/>
      <c r="C24" s="7"/>
      <c r="D24" s="32" t="s">
        <v>67</v>
      </c>
      <c r="E24" s="36">
        <f>SUMIF('Transaction Register'!G6:G32, "Uniforms", 'Transaction Register'!D6:D32) - SUMIF('Transaction Register'!G6:G32, "Uniforms", 'Transaction Register'!E6:E32)</f>
        <v>0</v>
      </c>
      <c r="F24" s="25"/>
      <c r="G24" s="25"/>
      <c r="H24" s="25"/>
      <c r="I24" s="7"/>
    </row>
    <row r="25" spans="1:9" ht="20.399999999999999" customHeight="1" x14ac:dyDescent="0.3">
      <c r="A25" s="7"/>
      <c r="B25" s="7"/>
      <c r="C25" s="7"/>
      <c r="D25" s="33" t="s">
        <v>68</v>
      </c>
      <c r="E25" s="36">
        <f>SUMIF('Transaction Register'!G6:G32, "Other Expenses (please identify)", 'Transaction Register'!D6:D32) - SUMIF('Transaction Register'!G6:G32, "Other Expenses (please identify)", 'Transaction Register'!E6:E32)</f>
        <v>0</v>
      </c>
      <c r="F25" s="26"/>
      <c r="G25" s="26"/>
      <c r="H25" s="26"/>
      <c r="I25" s="7"/>
    </row>
    <row r="26" spans="1:9" ht="20.399999999999999" customHeight="1" x14ac:dyDescent="0.3">
      <c r="A26" s="7"/>
      <c r="B26" s="7"/>
      <c r="C26" s="7"/>
      <c r="D26" s="72" t="s">
        <v>74</v>
      </c>
      <c r="E26" s="74">
        <f>SUM(E11:E25)</f>
        <v>0</v>
      </c>
    </row>
    <row r="27" spans="1:9" ht="35.4" customHeight="1" x14ac:dyDescent="0.3">
      <c r="A27" s="7"/>
      <c r="B27" s="7"/>
      <c r="C27" s="7"/>
      <c r="D27" s="73"/>
      <c r="E27" s="75"/>
    </row>
    <row r="28" spans="1:9" ht="20.399999999999999" customHeight="1" x14ac:dyDescent="0.3">
      <c r="A28" s="7"/>
      <c r="B28" s="7"/>
      <c r="C28" s="7"/>
      <c r="D28" s="7"/>
      <c r="E28" s="24"/>
    </row>
    <row r="29" spans="1:9" ht="20.399999999999999" customHeight="1" x14ac:dyDescent="0.3">
      <c r="A29" s="7"/>
      <c r="B29" s="7"/>
      <c r="C29" s="7"/>
      <c r="D29" s="7"/>
      <c r="E29" s="24"/>
    </row>
    <row r="30" spans="1:9" ht="20.399999999999999" customHeight="1" x14ac:dyDescent="0.3">
      <c r="A30" s="7"/>
      <c r="B30" s="7"/>
      <c r="C30" s="7"/>
      <c r="D30" s="7"/>
      <c r="E30" s="24"/>
    </row>
    <row r="31" spans="1:9" ht="20.399999999999999" customHeight="1" x14ac:dyDescent="0.3">
      <c r="A31" s="7"/>
      <c r="B31" s="7"/>
      <c r="C31" s="7"/>
      <c r="D31" s="7"/>
      <c r="E31" s="24"/>
    </row>
    <row r="32" spans="1:9" ht="20.399999999999999" customHeight="1" x14ac:dyDescent="0.3">
      <c r="A32" s="7"/>
      <c r="B32" s="7"/>
      <c r="C32" s="7"/>
      <c r="D32" s="7"/>
      <c r="E32" s="24"/>
    </row>
  </sheetData>
  <mergeCells count="16">
    <mergeCell ref="D26:D27"/>
    <mergeCell ref="E26:E27"/>
    <mergeCell ref="B1:C1"/>
    <mergeCell ref="D1:E2"/>
    <mergeCell ref="A20:A21"/>
    <mergeCell ref="B20:B21"/>
    <mergeCell ref="A9:B9"/>
    <mergeCell ref="D9:E9"/>
    <mergeCell ref="D5:E5"/>
    <mergeCell ref="A4:B4"/>
    <mergeCell ref="A5:B5"/>
    <mergeCell ref="A6:B6"/>
    <mergeCell ref="A7:B7"/>
    <mergeCell ref="D4:E4"/>
    <mergeCell ref="D6:E6"/>
    <mergeCell ref="D7:E7"/>
  </mergeCells>
  <pageMargins left="0.25" right="0.25"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workbookViewId="0">
      <selection activeCell="O1" sqref="O1:O1048576"/>
    </sheetView>
  </sheetViews>
  <sheetFormatPr defaultRowHeight="14.4" x14ac:dyDescent="0.3"/>
  <cols>
    <col min="1" max="1" width="9.88671875" bestFit="1" customWidth="1"/>
    <col min="2" max="2" width="15.88671875" customWidth="1"/>
    <col min="3" max="3" width="39.109375" customWidth="1"/>
    <col min="4" max="4" width="10.33203125" customWidth="1"/>
    <col min="5" max="5" width="10" customWidth="1"/>
    <col min="6" max="6" width="16.109375" customWidth="1"/>
    <col min="7" max="7" width="35.21875" customWidth="1"/>
    <col min="15" max="15" width="26" hidden="1" customWidth="1"/>
  </cols>
  <sheetData>
    <row r="1" spans="1:15" ht="33.6" customHeight="1" x14ac:dyDescent="0.3">
      <c r="C1" s="16" t="s">
        <v>24</v>
      </c>
      <c r="D1" s="77" t="s">
        <v>39</v>
      </c>
      <c r="E1" s="77"/>
      <c r="F1" s="77"/>
      <c r="O1" s="27" t="s">
        <v>75</v>
      </c>
    </row>
    <row r="2" spans="1:15" x14ac:dyDescent="0.3">
      <c r="C2" s="5" t="s">
        <v>73</v>
      </c>
      <c r="D2" s="77"/>
      <c r="E2" s="77"/>
      <c r="F2" s="77"/>
      <c r="O2" s="7" t="s">
        <v>76</v>
      </c>
    </row>
    <row r="3" spans="1:15" ht="15" thickBot="1" x14ac:dyDescent="0.35">
      <c r="O3" s="7" t="s">
        <v>88</v>
      </c>
    </row>
    <row r="4" spans="1:15" ht="36.6" thickBot="1" x14ac:dyDescent="0.4">
      <c r="A4" s="17" t="s">
        <v>0</v>
      </c>
      <c r="B4" s="17" t="s">
        <v>2</v>
      </c>
      <c r="C4" s="17" t="s">
        <v>1</v>
      </c>
      <c r="D4" s="17" t="s">
        <v>40</v>
      </c>
      <c r="E4" s="17" t="s">
        <v>41</v>
      </c>
      <c r="F4" s="17" t="s">
        <v>3</v>
      </c>
      <c r="G4" s="1"/>
      <c r="O4" s="28" t="s">
        <v>71</v>
      </c>
    </row>
    <row r="5" spans="1:15" ht="27.6" customHeight="1" thickBot="1" x14ac:dyDescent="0.35">
      <c r="A5" s="20" t="s">
        <v>42</v>
      </c>
      <c r="B5" s="20" t="s">
        <v>43</v>
      </c>
      <c r="C5" s="21" t="s">
        <v>44</v>
      </c>
      <c r="D5" s="83" t="s">
        <v>45</v>
      </c>
      <c r="E5" s="84"/>
      <c r="F5" s="39"/>
      <c r="G5" s="20" t="s">
        <v>46</v>
      </c>
      <c r="O5" s="32" t="s">
        <v>54</v>
      </c>
    </row>
    <row r="6" spans="1:15" ht="20.399999999999999" customHeight="1" thickBot="1" x14ac:dyDescent="0.4">
      <c r="A6" s="37"/>
      <c r="B6" s="15"/>
      <c r="C6" s="15"/>
      <c r="D6" s="15"/>
      <c r="E6" s="15"/>
      <c r="F6" s="22">
        <f>F5+E6-D6</f>
        <v>0</v>
      </c>
      <c r="G6" s="2"/>
      <c r="O6" s="32" t="s">
        <v>55</v>
      </c>
    </row>
    <row r="7" spans="1:15" ht="20.399999999999999" customHeight="1" thickBot="1" x14ac:dyDescent="0.4">
      <c r="A7" s="37"/>
      <c r="B7" s="15"/>
      <c r="C7" s="15"/>
      <c r="D7" s="15"/>
      <c r="E7" s="15"/>
      <c r="F7" s="22">
        <f t="shared" ref="F7:F32" si="0">F6+E7-D7</f>
        <v>0</v>
      </c>
      <c r="G7" s="2"/>
      <c r="O7" s="32" t="s">
        <v>56</v>
      </c>
    </row>
    <row r="8" spans="1:15" ht="20.399999999999999" customHeight="1" thickBot="1" x14ac:dyDescent="0.4">
      <c r="A8" s="15"/>
      <c r="B8" s="15"/>
      <c r="C8" s="15"/>
      <c r="D8" s="15"/>
      <c r="E8" s="15"/>
      <c r="F8" s="22">
        <f t="shared" si="0"/>
        <v>0</v>
      </c>
      <c r="G8" s="2"/>
      <c r="O8" s="32" t="s">
        <v>57</v>
      </c>
    </row>
    <row r="9" spans="1:15" ht="20.399999999999999" customHeight="1" thickBot="1" x14ac:dyDescent="0.4">
      <c r="A9" s="15"/>
      <c r="B9" s="15"/>
      <c r="C9" s="15"/>
      <c r="D9" s="15"/>
      <c r="E9" s="15"/>
      <c r="F9" s="22">
        <f t="shared" si="0"/>
        <v>0</v>
      </c>
      <c r="G9" s="2"/>
      <c r="O9" s="32" t="s">
        <v>58</v>
      </c>
    </row>
    <row r="10" spans="1:15" ht="20.399999999999999" customHeight="1" thickBot="1" x14ac:dyDescent="0.4">
      <c r="A10" s="15"/>
      <c r="B10" s="15"/>
      <c r="C10" s="15"/>
      <c r="D10" s="15"/>
      <c r="E10" s="15"/>
      <c r="F10" s="22">
        <f t="shared" si="0"/>
        <v>0</v>
      </c>
      <c r="G10" s="2"/>
      <c r="O10" s="32" t="s">
        <v>59</v>
      </c>
    </row>
    <row r="11" spans="1:15" ht="20.399999999999999" customHeight="1" thickBot="1" x14ac:dyDescent="0.4">
      <c r="A11" s="15"/>
      <c r="B11" s="15"/>
      <c r="C11" s="15"/>
      <c r="D11" s="15"/>
      <c r="E11" s="15"/>
      <c r="F11" s="22">
        <f t="shared" si="0"/>
        <v>0</v>
      </c>
      <c r="G11" s="2"/>
      <c r="O11" s="32" t="s">
        <v>60</v>
      </c>
    </row>
    <row r="12" spans="1:15" ht="20.399999999999999" customHeight="1" thickBot="1" x14ac:dyDescent="0.4">
      <c r="A12" s="15"/>
      <c r="B12" s="15"/>
      <c r="C12" s="15"/>
      <c r="D12" s="15"/>
      <c r="E12" s="15"/>
      <c r="F12" s="22">
        <f t="shared" si="0"/>
        <v>0</v>
      </c>
      <c r="G12" s="2"/>
      <c r="O12" s="32" t="s">
        <v>61</v>
      </c>
    </row>
    <row r="13" spans="1:15" ht="20.399999999999999" customHeight="1" thickBot="1" x14ac:dyDescent="0.4">
      <c r="A13" s="15"/>
      <c r="B13" s="15"/>
      <c r="C13" s="15"/>
      <c r="D13" s="15"/>
      <c r="E13" s="15"/>
      <c r="F13" s="22">
        <f t="shared" si="0"/>
        <v>0</v>
      </c>
      <c r="G13" s="2"/>
      <c r="O13" s="32" t="s">
        <v>77</v>
      </c>
    </row>
    <row r="14" spans="1:15" ht="20.399999999999999" customHeight="1" thickBot="1" x14ac:dyDescent="0.4">
      <c r="A14" s="15"/>
      <c r="B14" s="15"/>
      <c r="C14" s="15"/>
      <c r="D14" s="15"/>
      <c r="E14" s="15"/>
      <c r="F14" s="22">
        <f t="shared" si="0"/>
        <v>0</v>
      </c>
      <c r="G14" s="2"/>
      <c r="O14" s="32" t="s">
        <v>63</v>
      </c>
    </row>
    <row r="15" spans="1:15" ht="20.399999999999999" customHeight="1" thickBot="1" x14ac:dyDescent="0.4">
      <c r="A15" s="15"/>
      <c r="B15" s="15"/>
      <c r="C15" s="15"/>
      <c r="D15" s="15"/>
      <c r="E15" s="15"/>
      <c r="F15" s="22">
        <f t="shared" si="0"/>
        <v>0</v>
      </c>
      <c r="G15" s="2"/>
      <c r="O15" s="32" t="s">
        <v>64</v>
      </c>
    </row>
    <row r="16" spans="1:15" ht="20.399999999999999" customHeight="1" thickBot="1" x14ac:dyDescent="0.4">
      <c r="A16" s="15"/>
      <c r="B16" s="15"/>
      <c r="C16" s="15"/>
      <c r="D16" s="15"/>
      <c r="E16" s="15"/>
      <c r="F16" s="22">
        <f t="shared" si="0"/>
        <v>0</v>
      </c>
      <c r="G16" s="2"/>
      <c r="O16" s="32" t="s">
        <v>65</v>
      </c>
    </row>
    <row r="17" spans="1:15" ht="20.399999999999999" customHeight="1" thickBot="1" x14ac:dyDescent="0.4">
      <c r="A17" s="15"/>
      <c r="B17" s="15"/>
      <c r="C17" s="15"/>
      <c r="D17" s="15"/>
      <c r="E17" s="15"/>
      <c r="F17" s="22">
        <f t="shared" si="0"/>
        <v>0</v>
      </c>
      <c r="G17" s="2"/>
      <c r="O17" s="32" t="s">
        <v>66</v>
      </c>
    </row>
    <row r="18" spans="1:15" ht="20.399999999999999" customHeight="1" thickBot="1" x14ac:dyDescent="0.4">
      <c r="A18" s="15"/>
      <c r="B18" s="15"/>
      <c r="C18" s="15"/>
      <c r="D18" s="15"/>
      <c r="E18" s="15"/>
      <c r="F18" s="22">
        <f t="shared" si="0"/>
        <v>0</v>
      </c>
      <c r="G18" s="2"/>
      <c r="O18" s="32" t="s">
        <v>67</v>
      </c>
    </row>
    <row r="19" spans="1:15" ht="20.399999999999999" customHeight="1" thickBot="1" x14ac:dyDescent="0.4">
      <c r="A19" s="15"/>
      <c r="B19" s="15"/>
      <c r="C19" s="15"/>
      <c r="D19" s="15"/>
      <c r="E19" s="15"/>
      <c r="F19" s="22">
        <f t="shared" si="0"/>
        <v>0</v>
      </c>
      <c r="G19" s="2"/>
      <c r="O19" s="33" t="s">
        <v>68</v>
      </c>
    </row>
    <row r="20" spans="1:15" ht="20.399999999999999" customHeight="1" thickBot="1" x14ac:dyDescent="0.4">
      <c r="A20" s="15"/>
      <c r="B20" s="15"/>
      <c r="C20" s="15"/>
      <c r="D20" s="15"/>
      <c r="E20" s="15"/>
      <c r="F20" s="22">
        <f t="shared" si="0"/>
        <v>0</v>
      </c>
      <c r="G20" s="2"/>
    </row>
    <row r="21" spans="1:15" ht="20.399999999999999" customHeight="1" thickBot="1" x14ac:dyDescent="0.4">
      <c r="A21" s="15"/>
      <c r="B21" s="15"/>
      <c r="C21" s="15"/>
      <c r="D21" s="15"/>
      <c r="E21" s="15"/>
      <c r="F21" s="22">
        <f t="shared" si="0"/>
        <v>0</v>
      </c>
      <c r="G21" s="2"/>
    </row>
    <row r="22" spans="1:15" ht="20.399999999999999" customHeight="1" thickBot="1" x14ac:dyDescent="0.4">
      <c r="A22" s="15"/>
      <c r="B22" s="15"/>
      <c r="C22" s="15"/>
      <c r="D22" s="15"/>
      <c r="E22" s="15"/>
      <c r="F22" s="22">
        <f t="shared" si="0"/>
        <v>0</v>
      </c>
      <c r="G22" s="2"/>
    </row>
    <row r="23" spans="1:15" ht="20.399999999999999" customHeight="1" thickBot="1" x14ac:dyDescent="0.4">
      <c r="A23" s="15"/>
      <c r="B23" s="15"/>
      <c r="C23" s="15"/>
      <c r="D23" s="15"/>
      <c r="E23" s="15"/>
      <c r="F23" s="22">
        <f t="shared" si="0"/>
        <v>0</v>
      </c>
      <c r="G23" s="2"/>
    </row>
    <row r="24" spans="1:15" ht="20.399999999999999" customHeight="1" thickBot="1" x14ac:dyDescent="0.4">
      <c r="A24" s="15"/>
      <c r="B24" s="15"/>
      <c r="C24" s="15"/>
      <c r="D24" s="15"/>
      <c r="E24" s="15"/>
      <c r="F24" s="22">
        <f t="shared" si="0"/>
        <v>0</v>
      </c>
      <c r="G24" s="2"/>
    </row>
    <row r="25" spans="1:15" ht="20.399999999999999" customHeight="1" thickBot="1" x14ac:dyDescent="0.4">
      <c r="A25" s="15"/>
      <c r="B25" s="15"/>
      <c r="C25" s="15"/>
      <c r="D25" s="15"/>
      <c r="E25" s="15"/>
      <c r="F25" s="22">
        <f t="shared" si="0"/>
        <v>0</v>
      </c>
      <c r="G25" s="2"/>
    </row>
    <row r="26" spans="1:15" ht="20.399999999999999" customHeight="1" thickBot="1" x14ac:dyDescent="0.4">
      <c r="A26" s="15"/>
      <c r="B26" s="15"/>
      <c r="C26" s="15"/>
      <c r="D26" s="15"/>
      <c r="E26" s="15"/>
      <c r="F26" s="22">
        <f t="shared" si="0"/>
        <v>0</v>
      </c>
      <c r="G26" s="2"/>
    </row>
    <row r="27" spans="1:15" ht="20.399999999999999" customHeight="1" thickBot="1" x14ac:dyDescent="0.4">
      <c r="A27" s="15"/>
      <c r="B27" s="15"/>
      <c r="C27" s="15"/>
      <c r="D27" s="15"/>
      <c r="E27" s="15"/>
      <c r="F27" s="22">
        <f t="shared" si="0"/>
        <v>0</v>
      </c>
      <c r="G27" s="2"/>
    </row>
    <row r="28" spans="1:15" ht="20.399999999999999" customHeight="1" thickBot="1" x14ac:dyDescent="0.4">
      <c r="A28" s="15"/>
      <c r="B28" s="15"/>
      <c r="C28" s="15"/>
      <c r="D28" s="15"/>
      <c r="E28" s="15"/>
      <c r="F28" s="22">
        <f t="shared" si="0"/>
        <v>0</v>
      </c>
      <c r="G28" s="2"/>
    </row>
    <row r="29" spans="1:15" ht="20.399999999999999" customHeight="1" thickBot="1" x14ac:dyDescent="0.4">
      <c r="A29" s="15"/>
      <c r="B29" s="15"/>
      <c r="C29" s="15"/>
      <c r="D29" s="15"/>
      <c r="E29" s="15"/>
      <c r="F29" s="22">
        <f t="shared" si="0"/>
        <v>0</v>
      </c>
      <c r="G29" s="2"/>
    </row>
    <row r="30" spans="1:15" ht="20.399999999999999" customHeight="1" thickBot="1" x14ac:dyDescent="0.4">
      <c r="A30" s="15"/>
      <c r="B30" s="15"/>
      <c r="C30" s="15"/>
      <c r="D30" s="15"/>
      <c r="E30" s="15"/>
      <c r="F30" s="22">
        <f t="shared" si="0"/>
        <v>0</v>
      </c>
      <c r="G30" s="2"/>
    </row>
    <row r="31" spans="1:15" ht="20.399999999999999" customHeight="1" thickBot="1" x14ac:dyDescent="0.4">
      <c r="A31" s="15"/>
      <c r="B31" s="15"/>
      <c r="C31" s="15"/>
      <c r="D31" s="15"/>
      <c r="E31" s="15"/>
      <c r="F31" s="22">
        <f t="shared" si="0"/>
        <v>0</v>
      </c>
      <c r="G31" s="2"/>
    </row>
    <row r="32" spans="1:15" ht="20.399999999999999" customHeight="1" thickBot="1" x14ac:dyDescent="0.4">
      <c r="A32" s="15"/>
      <c r="B32" s="15"/>
      <c r="C32" s="15"/>
      <c r="D32" s="15"/>
      <c r="E32" s="15"/>
      <c r="F32" s="22">
        <f t="shared" si="0"/>
        <v>0</v>
      </c>
      <c r="G32" s="2"/>
    </row>
    <row r="33" spans="1:7" ht="46.2" thickBot="1" x14ac:dyDescent="0.35">
      <c r="A33" s="15"/>
      <c r="B33" s="15"/>
      <c r="C33" s="19" t="s">
        <v>48</v>
      </c>
      <c r="D33" s="38">
        <f>SUM(D6:D32)</f>
        <v>0</v>
      </c>
      <c r="E33" s="38">
        <f>SUM(E6:E32)</f>
        <v>0</v>
      </c>
      <c r="F33" s="15"/>
    </row>
    <row r="34" spans="1:7" ht="37.200000000000003" customHeight="1" thickBot="1" x14ac:dyDescent="0.35">
      <c r="A34" s="15"/>
      <c r="B34" s="15"/>
      <c r="C34" s="19" t="s">
        <v>47</v>
      </c>
      <c r="D34" s="15"/>
      <c r="E34" s="15"/>
      <c r="F34" s="38">
        <f>F32</f>
        <v>0</v>
      </c>
    </row>
    <row r="35" spans="1:7" ht="18" x14ac:dyDescent="0.35">
      <c r="G35" s="18"/>
    </row>
    <row r="36" spans="1:7" ht="18" x14ac:dyDescent="0.35">
      <c r="G36" s="18"/>
    </row>
    <row r="37" spans="1:7" ht="18" x14ac:dyDescent="0.35">
      <c r="G37" s="18"/>
    </row>
    <row r="38" spans="1:7" ht="18" x14ac:dyDescent="0.35">
      <c r="G38" s="18"/>
    </row>
    <row r="39" spans="1:7" ht="18" x14ac:dyDescent="0.35">
      <c r="G39" s="18"/>
    </row>
    <row r="40" spans="1:7" ht="18" x14ac:dyDescent="0.35">
      <c r="G40" s="18"/>
    </row>
    <row r="41" spans="1:7" ht="18" x14ac:dyDescent="0.35">
      <c r="G41" s="18"/>
    </row>
    <row r="42" spans="1:7" ht="18" x14ac:dyDescent="0.35">
      <c r="G42" s="18"/>
    </row>
    <row r="43" spans="1:7" ht="18" x14ac:dyDescent="0.35">
      <c r="G43" s="18"/>
    </row>
    <row r="44" spans="1:7" ht="18" x14ac:dyDescent="0.35">
      <c r="G44" s="18"/>
    </row>
    <row r="45" spans="1:7" ht="18" x14ac:dyDescent="0.35">
      <c r="G45" s="18"/>
    </row>
    <row r="46" spans="1:7" ht="18" x14ac:dyDescent="0.35">
      <c r="G46" s="18"/>
    </row>
    <row r="47" spans="1:7" ht="18" x14ac:dyDescent="0.35">
      <c r="G47" s="18"/>
    </row>
    <row r="48" spans="1:7" ht="18" x14ac:dyDescent="0.35">
      <c r="G48" s="18"/>
    </row>
    <row r="49" spans="7:7" ht="18" x14ac:dyDescent="0.35">
      <c r="G49" s="18"/>
    </row>
    <row r="50" spans="7:7" ht="18" x14ac:dyDescent="0.35">
      <c r="G50" s="18"/>
    </row>
    <row r="51" spans="7:7" ht="18" x14ac:dyDescent="0.35">
      <c r="G51" s="18"/>
    </row>
    <row r="52" spans="7:7" ht="18" x14ac:dyDescent="0.35">
      <c r="G52" s="18"/>
    </row>
    <row r="53" spans="7:7" ht="18" x14ac:dyDescent="0.35">
      <c r="G53" s="18"/>
    </row>
    <row r="54" spans="7:7" ht="18" x14ac:dyDescent="0.35">
      <c r="G54" s="18"/>
    </row>
    <row r="55" spans="7:7" ht="18" x14ac:dyDescent="0.35">
      <c r="G55" s="18"/>
    </row>
    <row r="56" spans="7:7" ht="18" x14ac:dyDescent="0.35">
      <c r="G56" s="18"/>
    </row>
    <row r="57" spans="7:7" ht="18" x14ac:dyDescent="0.35">
      <c r="G57" s="18"/>
    </row>
    <row r="58" spans="7:7" ht="18" x14ac:dyDescent="0.35">
      <c r="G58" s="18"/>
    </row>
    <row r="59" spans="7:7" ht="18" x14ac:dyDescent="0.35">
      <c r="G59" s="18"/>
    </row>
    <row r="60" spans="7:7" ht="18" x14ac:dyDescent="0.35">
      <c r="G60" s="18"/>
    </row>
    <row r="61" spans="7:7" ht="18" x14ac:dyDescent="0.35">
      <c r="G61" s="18"/>
    </row>
    <row r="62" spans="7:7" ht="18" x14ac:dyDescent="0.35">
      <c r="G62" s="18"/>
    </row>
    <row r="63" spans="7:7" ht="18" x14ac:dyDescent="0.35">
      <c r="G63" s="18"/>
    </row>
    <row r="64" spans="7:7" ht="18" x14ac:dyDescent="0.35">
      <c r="G64" s="18"/>
    </row>
    <row r="65" spans="7:7" ht="18" x14ac:dyDescent="0.35">
      <c r="G65" s="18"/>
    </row>
    <row r="66" spans="7:7" ht="18" x14ac:dyDescent="0.35">
      <c r="G66" s="18"/>
    </row>
    <row r="67" spans="7:7" ht="18" x14ac:dyDescent="0.35">
      <c r="G67" s="18"/>
    </row>
    <row r="68" spans="7:7" ht="18" x14ac:dyDescent="0.35">
      <c r="G68" s="18"/>
    </row>
    <row r="69" spans="7:7" ht="18" x14ac:dyDescent="0.35">
      <c r="G69" s="18"/>
    </row>
    <row r="70" spans="7:7" ht="18" x14ac:dyDescent="0.35">
      <c r="G70" s="18"/>
    </row>
    <row r="71" spans="7:7" ht="18" x14ac:dyDescent="0.35">
      <c r="G71" s="18"/>
    </row>
    <row r="72" spans="7:7" ht="18" x14ac:dyDescent="0.35">
      <c r="G72" s="18"/>
    </row>
    <row r="73" spans="7:7" ht="18" x14ac:dyDescent="0.35">
      <c r="G73" s="18"/>
    </row>
    <row r="74" spans="7:7" ht="18" x14ac:dyDescent="0.35">
      <c r="G74" s="18"/>
    </row>
    <row r="75" spans="7:7" ht="18" x14ac:dyDescent="0.35">
      <c r="G75" s="18"/>
    </row>
    <row r="76" spans="7:7" ht="18" x14ac:dyDescent="0.35">
      <c r="G76" s="18"/>
    </row>
    <row r="77" spans="7:7" ht="18" x14ac:dyDescent="0.35">
      <c r="G77" s="18"/>
    </row>
    <row r="78" spans="7:7" ht="18" x14ac:dyDescent="0.35">
      <c r="G78" s="18"/>
    </row>
    <row r="79" spans="7:7" ht="18" x14ac:dyDescent="0.35">
      <c r="G79" s="18"/>
    </row>
    <row r="80" spans="7:7" ht="18" x14ac:dyDescent="0.35">
      <c r="G80" s="18"/>
    </row>
    <row r="81" spans="7:7" ht="18" x14ac:dyDescent="0.35">
      <c r="G81" s="18"/>
    </row>
    <row r="82" spans="7:7" ht="18" x14ac:dyDescent="0.35">
      <c r="G82" s="18"/>
    </row>
    <row r="83" spans="7:7" ht="18" x14ac:dyDescent="0.35">
      <c r="G83" s="18"/>
    </row>
    <row r="84" spans="7:7" ht="18" x14ac:dyDescent="0.35">
      <c r="G84" s="18"/>
    </row>
    <row r="85" spans="7:7" ht="18" x14ac:dyDescent="0.35">
      <c r="G85" s="18"/>
    </row>
    <row r="86" spans="7:7" ht="18" x14ac:dyDescent="0.35">
      <c r="G86" s="18"/>
    </row>
    <row r="87" spans="7:7" ht="18" x14ac:dyDescent="0.35">
      <c r="G87" s="18"/>
    </row>
    <row r="88" spans="7:7" ht="18" x14ac:dyDescent="0.35">
      <c r="G88" s="18"/>
    </row>
    <row r="89" spans="7:7" ht="18" x14ac:dyDescent="0.35">
      <c r="G89" s="18"/>
    </row>
    <row r="90" spans="7:7" ht="18" x14ac:dyDescent="0.35">
      <c r="G90" s="18"/>
    </row>
    <row r="91" spans="7:7" ht="18" x14ac:dyDescent="0.35">
      <c r="G91" s="18"/>
    </row>
    <row r="92" spans="7:7" ht="18" x14ac:dyDescent="0.35">
      <c r="G92" s="18"/>
    </row>
    <row r="93" spans="7:7" ht="18" x14ac:dyDescent="0.35">
      <c r="G93" s="18"/>
    </row>
    <row r="94" spans="7:7" ht="18" x14ac:dyDescent="0.35">
      <c r="G94" s="18"/>
    </row>
    <row r="95" spans="7:7" ht="18" x14ac:dyDescent="0.35">
      <c r="G95" s="18"/>
    </row>
    <row r="96" spans="7:7" ht="18" x14ac:dyDescent="0.35">
      <c r="G96" s="18"/>
    </row>
    <row r="97" spans="7:7" ht="18" x14ac:dyDescent="0.35">
      <c r="G97" s="18"/>
    </row>
    <row r="98" spans="7:7" ht="18" x14ac:dyDescent="0.35">
      <c r="G98" s="18"/>
    </row>
    <row r="99" spans="7:7" ht="18" x14ac:dyDescent="0.35">
      <c r="G99" s="18"/>
    </row>
    <row r="100" spans="7:7" ht="18" x14ac:dyDescent="0.35">
      <c r="G100" s="18"/>
    </row>
    <row r="101" spans="7:7" ht="18" x14ac:dyDescent="0.35">
      <c r="G101" s="18"/>
    </row>
    <row r="102" spans="7:7" ht="18" x14ac:dyDescent="0.35">
      <c r="G102" s="18"/>
    </row>
    <row r="103" spans="7:7" ht="18" x14ac:dyDescent="0.35">
      <c r="G103" s="18"/>
    </row>
    <row r="104" spans="7:7" ht="18" x14ac:dyDescent="0.35">
      <c r="G104" s="18"/>
    </row>
    <row r="105" spans="7:7" ht="18" x14ac:dyDescent="0.35">
      <c r="G105" s="18"/>
    </row>
    <row r="106" spans="7:7" ht="18" x14ac:dyDescent="0.35">
      <c r="G106" s="18"/>
    </row>
    <row r="107" spans="7:7" ht="18" x14ac:dyDescent="0.35">
      <c r="G107" s="18"/>
    </row>
    <row r="108" spans="7:7" ht="18" x14ac:dyDescent="0.35">
      <c r="G108" s="18"/>
    </row>
    <row r="109" spans="7:7" ht="18" x14ac:dyDescent="0.35">
      <c r="G109" s="18"/>
    </row>
    <row r="110" spans="7:7" ht="18" x14ac:dyDescent="0.35">
      <c r="G110" s="18"/>
    </row>
    <row r="111" spans="7:7" ht="18" x14ac:dyDescent="0.35">
      <c r="G111" s="18"/>
    </row>
    <row r="112" spans="7:7" ht="18" x14ac:dyDescent="0.35">
      <c r="G112" s="18"/>
    </row>
    <row r="113" spans="7:7" x14ac:dyDescent="0.3">
      <c r="G113" s="7"/>
    </row>
    <row r="114" spans="7:7" x14ac:dyDescent="0.3">
      <c r="G114" s="7"/>
    </row>
    <row r="115" spans="7:7" x14ac:dyDescent="0.3">
      <c r="G115" s="7"/>
    </row>
    <row r="116" spans="7:7" x14ac:dyDescent="0.3">
      <c r="G116" s="7"/>
    </row>
  </sheetData>
  <mergeCells count="2">
    <mergeCell ref="D1:F2"/>
    <mergeCell ref="D5:E5"/>
  </mergeCells>
  <conditionalFormatting sqref="G35:G112">
    <cfRule type="expression" dxfId="0" priority="1">
      <formula>IF(AND(ISBLANK($A35),ISBLANK($B35),ISBLANK($C35),ISBLANK($D35),ISBLANK($E35),ISBLANK($F35)),FALSE,IF(ISERROR(FIND("Income",$C35)),IF(ISBLANK($E35),TRUE,IF(ISNUMBER($F35),TRUE,FALSE)),IF(ISBLANK($F35),TRUE,IF(ISNUMBER($E35),TRUE,FALSE))))</formula>
    </cfRule>
  </conditionalFormatting>
  <dataValidations count="2">
    <dataValidation type="list" operator="equal" allowBlank="1" showInputMessage="1" errorTitle="Error" error="Please use one of the categories listed on the Totals tab, Thank you!" sqref="G6">
      <formula1>O1:O19</formula1>
    </dataValidation>
    <dataValidation type="list" operator="equal" allowBlank="1" showInputMessage="1" errorTitle="Error" error="Please use one of the categories listed on the Totals tab, Thank you!" sqref="G7:G32">
      <formula1>$O$1:$O$19</formula1>
    </dataValidation>
  </dataValidations>
  <pageMargins left="0.25" right="0.25"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operator="equal" allowBlank="1" showInputMessage="1" showErrorMessage="1" errorTitle="Error" error="Please use one of the categories listed on the Totals tab, Thank you!">
          <x14:formula1>
            <xm:f>hidden!$A$1:$A$20</xm:f>
          </x14:formula1>
          <xm:sqref>G35:G112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21" sqref="A21"/>
    </sheetView>
  </sheetViews>
  <sheetFormatPr defaultRowHeight="14.4" x14ac:dyDescent="0.3"/>
  <cols>
    <col min="1" max="1" width="21.88671875" bestFit="1" customWidth="1"/>
  </cols>
  <sheetData>
    <row r="1" spans="1:1" ht="18.600000000000001" thickBot="1" x14ac:dyDescent="0.4">
      <c r="A1" s="1" t="s">
        <v>25</v>
      </c>
    </row>
    <row r="2" spans="1:1" ht="18.600000000000001" thickBot="1" x14ac:dyDescent="0.4">
      <c r="A2" s="1" t="s">
        <v>26</v>
      </c>
    </row>
    <row r="3" spans="1:1" ht="18.600000000000001" thickBot="1" x14ac:dyDescent="0.4">
      <c r="A3" s="1" t="s">
        <v>27</v>
      </c>
    </row>
    <row r="4" spans="1:1" ht="18.600000000000001" thickBot="1" x14ac:dyDescent="0.4">
      <c r="A4" s="1" t="s">
        <v>12</v>
      </c>
    </row>
    <row r="5" spans="1:1" ht="18.600000000000001" thickBot="1" x14ac:dyDescent="0.4">
      <c r="A5" s="1" t="s">
        <v>7</v>
      </c>
    </row>
    <row r="6" spans="1:1" ht="18.600000000000001" thickBot="1" x14ac:dyDescent="0.4">
      <c r="A6" s="1" t="s">
        <v>8</v>
      </c>
    </row>
    <row r="7" spans="1:1" ht="18.600000000000001" thickBot="1" x14ac:dyDescent="0.4">
      <c r="A7" s="1" t="s">
        <v>14</v>
      </c>
    </row>
    <row r="8" spans="1:1" ht="18.600000000000001" thickBot="1" x14ac:dyDescent="0.4">
      <c r="A8" s="1" t="s">
        <v>15</v>
      </c>
    </row>
    <row r="9" spans="1:1" ht="18.600000000000001" thickBot="1" x14ac:dyDescent="0.4">
      <c r="A9" s="1" t="s">
        <v>16</v>
      </c>
    </row>
    <row r="10" spans="1:1" ht="18.600000000000001" thickBot="1" x14ac:dyDescent="0.4">
      <c r="A10" s="1" t="s">
        <v>17</v>
      </c>
    </row>
    <row r="11" spans="1:1" ht="18.600000000000001" thickBot="1" x14ac:dyDescent="0.4">
      <c r="A11" s="1" t="s">
        <v>18</v>
      </c>
    </row>
    <row r="12" spans="1:1" ht="18.600000000000001" thickBot="1" x14ac:dyDescent="0.4">
      <c r="A12" s="1" t="s">
        <v>19</v>
      </c>
    </row>
    <row r="13" spans="1:1" ht="18.600000000000001" thickBot="1" x14ac:dyDescent="0.4">
      <c r="A13" s="1" t="s">
        <v>11</v>
      </c>
    </row>
    <row r="14" spans="1:1" ht="18.600000000000001" thickBot="1" x14ac:dyDescent="0.4">
      <c r="A14" s="1" t="s">
        <v>10</v>
      </c>
    </row>
    <row r="15" spans="1:1" ht="18.600000000000001" thickBot="1" x14ac:dyDescent="0.4">
      <c r="A15" s="1" t="s">
        <v>9</v>
      </c>
    </row>
    <row r="16" spans="1:1" ht="18.600000000000001" thickBot="1" x14ac:dyDescent="0.4">
      <c r="A16" s="1" t="s">
        <v>20</v>
      </c>
    </row>
    <row r="17" spans="1:1" ht="18.600000000000001" thickBot="1" x14ac:dyDescent="0.4">
      <c r="A17" s="1" t="s">
        <v>21</v>
      </c>
    </row>
    <row r="18" spans="1:1" ht="18.600000000000001" thickBot="1" x14ac:dyDescent="0.4">
      <c r="A18" s="1" t="s">
        <v>22</v>
      </c>
    </row>
    <row r="19" spans="1:1" ht="18.600000000000001" thickBot="1" x14ac:dyDescent="0.4">
      <c r="A19" s="1" t="s">
        <v>23</v>
      </c>
    </row>
    <row r="20" spans="1:1" ht="18.600000000000001" thickBot="1" x14ac:dyDescent="0.4">
      <c r="A20" s="1"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Cover</vt:lpstr>
      <vt:lpstr>Summary</vt:lpstr>
      <vt:lpstr>Transaction Register</vt:lpstr>
      <vt:lpstr>hidden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Robyn Masters</dc:creator>
  <cp:lastModifiedBy>Jamie Nelson</cp:lastModifiedBy>
  <cp:lastPrinted>2020-06-04T21:12:22Z</cp:lastPrinted>
  <dcterms:created xsi:type="dcterms:W3CDTF">2017-02-01T17:49:34Z</dcterms:created>
  <dcterms:modified xsi:type="dcterms:W3CDTF">2020-06-16T20:50:35Z</dcterms:modified>
</cp:coreProperties>
</file>